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3 г\к закону об исполнении за 2022 год\на сайт для открытости\"/>
    </mc:Choice>
  </mc:AlternateContent>
  <bookViews>
    <workbookView xWindow="0" yWindow="0" windowWidth="28800" windowHeight="1183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24" i="5" l="1"/>
  <c r="F22" i="5"/>
  <c r="F21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E23" i="5"/>
  <c r="G23" i="5" s="1"/>
  <c r="G24" i="5"/>
  <c r="G22" i="5"/>
  <c r="G21" i="5"/>
  <c r="G20" i="5"/>
  <c r="G19" i="5"/>
  <c r="G18" i="5"/>
  <c r="G17" i="5"/>
  <c r="D23" i="5"/>
  <c r="F23" i="5" s="1"/>
  <c r="C23" i="5"/>
  <c r="I24" i="5" l="1"/>
  <c r="I23" i="5"/>
  <c r="I22" i="5"/>
  <c r="I21" i="5"/>
  <c r="I20" i="5"/>
  <c r="I19" i="5"/>
  <c r="I18" i="5"/>
  <c r="I17" i="5"/>
  <c r="E16" i="5"/>
  <c r="G16" i="5" s="1"/>
  <c r="D16" i="5"/>
  <c r="C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F16" i="5" l="1"/>
  <c r="I16" i="5"/>
</calcChain>
</file>

<file path=xl/sharedStrings.xml><?xml version="1.0" encoding="utf-8"?>
<sst xmlns="http://schemas.openxmlformats.org/spreadsheetml/2006/main" count="80" uniqueCount="70">
  <si>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</si>
  <si>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</si>
  <si>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</si>
  <si>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</si>
  <si>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</si>
  <si>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</si>
  <si>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Иные налоговые и неналоговые доходы</t>
  </si>
  <si>
    <t>Наименование</t>
  </si>
  <si>
    <t>Код доходов</t>
  </si>
  <si>
    <t>Х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</si>
  <si>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</si>
  <si>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</si>
  <si>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</si>
  <si>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</si>
  <si>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Снижение количества объектов налогообложения по налогу на игорный бизнес в сравнении с запланированным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</si>
  <si>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</si>
  <si>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</si>
  <si>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</si>
  <si>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</si>
  <si>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</si>
  <si>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</si>
  <si>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</si>
  <si>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</si>
  <si>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</si>
  <si>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</si>
  <si>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</si>
  <si>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</si>
  <si>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</si>
  <si>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</si>
  <si>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</si>
  <si>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Причины отклонений фактического исполнения от уточненных плановых значений</t>
  </si>
  <si>
    <t>000 1 00 00000 00 0000 000</t>
  </si>
  <si>
    <t>000 1 01 01000 00 0000 000</t>
  </si>
  <si>
    <t>000 1 01 02000 00 0000 000</t>
  </si>
  <si>
    <t>000 1 03 02000 00 0000 000</t>
  </si>
  <si>
    <t>000 1 05 01000 00 0000 000</t>
  </si>
  <si>
    <t>000 1 06 02000 00 0000 000</t>
  </si>
  <si>
    <t>000 1 06 04000 00 0000 000</t>
  </si>
  <si>
    <t>000 1 06 05000 00 0000 000</t>
  </si>
  <si>
    <t>000 1 07 01000 00 0000 000</t>
  </si>
  <si>
    <t>000 1 07 04000 00 0000 000</t>
  </si>
  <si>
    <t>Рост количества выданных разрешений на добычу объектов животного мира в сравнении с запланированными</t>
  </si>
  <si>
    <t>Рост поступлений в сравнении с утвержденными плановыми значениями по налогу на прибыль организаций, налогу на доходы физических лиц, акцизам по подакцизным товарам (продукции), производимым на территории Российской Федерации, налогу, взимаемому в связи с применением упрощенной системы налогообложения, налогу на имущество организаций, сборам за пользование объектами животного мира, неналоговым доходам</t>
  </si>
  <si>
    <t>Зачисление в бюджет субъекта доходов от операций по управлению остатками средств на едином казначейском счете</t>
  </si>
  <si>
    <t>Зачисление в бюджет субъекта доходов от операций по управлению остатками средств на едином казначейском счете  осуществляется в соответствии с расчетом Федерального казначейства</t>
  </si>
  <si>
    <t>Рост фонда оплаты труда</t>
  </si>
  <si>
    <t>За счет роста поступлений налоговых и неналоговых доходов и безвозмездных поступлений</t>
  </si>
  <si>
    <t>Увеличение безвозмездных поступлений от других бюджетов бюджетной системы Российской Федерации</t>
  </si>
  <si>
    <t>Утверждено на 2022 год (№ 98-ОЗ от 15.12.2021 в первоначальной редакции), руб.</t>
  </si>
  <si>
    <t>Утверждено на 2022год (№ 98-ОЗ в редакции от 05.12.2022 № 65 -ОЗ), руб.</t>
  </si>
  <si>
    <t>Исполнено за 2022 год, руб.</t>
  </si>
  <si>
    <r>
      <t xml:space="preserve">Уточненные  плановые значения к первоначально утвержденным </t>
    </r>
    <r>
      <rPr>
        <i/>
        <sz val="12"/>
        <rFont val="Times New Roman"/>
        <family val="1"/>
        <charset val="204"/>
      </rPr>
      <t>гр.4/гр.3</t>
    </r>
  </si>
  <si>
    <t>Причины отклонений фактического исполнения от первоначально утвержденных плановых значений</t>
  </si>
  <si>
    <t>Рост поступлений в сравнении с уточненными плановыми значениями по налогу на прибыль организаций, налогу на доходы физических лиц, налогу на имущество организаций, сборам за пользование объектами животного мира, неналоговым доходам</t>
  </si>
  <si>
    <t>Улучшение финансовых результатов у крупнейших налогоплательщиков в сравнении с запланированными</t>
  </si>
  <si>
    <t>Плановые значения не уточнялись</t>
  </si>
  <si>
    <t>Рост объемов реализации подакцизных товаров в сравнении с запланированными</t>
  </si>
  <si>
    <t>Рост прибыли и доходов у субъектов малого и среднего предпринимательства в сравнении с запланированными показателями</t>
  </si>
  <si>
    <t>Рост поступлений за счет увеличения начислений по налогу у крупнейших налогоплательщиков, осуществляющих оптовую торговлю твердым, жидким и газообразным топливом, а также осуществляющих производство и передачу электроэнергии, а также за счет поступлений в счет предстоящих начислений по декларациям за 2022 год</t>
  </si>
  <si>
    <t>Снижение количества добытых полезных ископаемых в сравнении с запланированным</t>
  </si>
  <si>
    <r>
      <t xml:space="preserve">Исполнено к первоначальному плану </t>
    </r>
    <r>
      <rPr>
        <i/>
        <sz val="12"/>
        <rFont val="Times New Roman"/>
        <family val="1"/>
        <charset val="204"/>
      </rPr>
      <t xml:space="preserve"> гр.5/гр.3</t>
    </r>
  </si>
  <si>
    <r>
      <t xml:space="preserve">Исполнено к уточненному плану        </t>
    </r>
    <r>
      <rPr>
        <i/>
        <sz val="12"/>
        <rFont val="Times New Roman"/>
        <family val="1"/>
        <charset val="204"/>
      </rPr>
      <t>гр.5/гр.4</t>
    </r>
  </si>
  <si>
    <t>План</t>
  </si>
  <si>
    <t>Фактическое поступление доходов областного бюджета по видам доходов за 2022 год</t>
  </si>
  <si>
    <t>Увеличение объема поступления иных  межбюджетных трансфертов из федерального бюджета</t>
  </si>
  <si>
    <t>Поступление средств на предоставление негосударственными организациями грантов для получателей средств бюджетов субъектов Российской Федерации и прочих безвозмездных поступлений</t>
  </si>
  <si>
    <t xml:space="preserve">Поступление в течение года средств федерального бюджета, в том числе за счет средств резервного фонда Правительства Российской Федерации на приведение в нормативное состояние автомобильных дорог в целях капитального ремонта и ремонта автомобильных дорог; на развитие транспортной инфраструктуры на сельских территориях в целях строительства автомобильной дороги Жажлево-Ильинское в Заволжском и Кинешемском районах Ивановской области. Увеличение объема предоставления субсидий: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(ЕГИСЗ)"; на оснащение объектов спортивной инфраструктуры спортивно-технологическим оборудованием  </t>
  </si>
  <si>
    <t>Поступление в течение года средств федерального бюджета, в том числе за счет средств резервного фонда Правительства Российской Федерации на приведение в нормативное состояние автомобильных дорог в целях капитального ремонта и ремонта автомобильных дорог; на развитие транспортной инфраструктуры на сельских территориях в целях строительства автомобильной дороги Жажлево-Ильинское в Заволжском и Кинешемском районах Ивановской области. Увеличения объема предоставления субсидий: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</si>
  <si>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 xml:space="preserve">Поступление в течение года средств федерального бюджета, в том числе за счет средств резервного фонда Правительства Российской Федерации на развитие инфраструктуры дорожного хозяйства в целях строительства путепровода на автомобильной дороге Иваново - Родники в г. Иваново и реконструкцию автомобильной дороги по ул. Лежневской в г. Иваново. Увеличение объема иных межбюджетных трансфертов:  на развитие инфраструктуры дорожного хозяйства;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среды; на возмещение части прямых понесенных затрат на создание и (или) модернизацию объектов агропромышленного комплекса
</t>
  </si>
  <si>
    <t>Поступление в течение года средств федерального бюджета, в том числе за счет средств резервного фонда Правительства Российской Федерации на развитие инфраструктуры дорожного хозяйства в целях строительства путепровода на автомобильной дороге Иваново - Родники в г. Иваново и реконструкцию автомобильной дороги по ул. Лежневской в г. Иваново. Увеличение объема иных межбюджетных трансфертов: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среды; на возмещение части прямых понесенных затрат на создание и (или) модернизацию объектов агропромышленного комплекса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</si>
</sst>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\ ###\ ###\ ###\ ##0.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rgb="FF000000"/>
      <name val="Arial Cyr"/>
    </font>
    <font>
      <i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12">
      <alignment vertical="top" wrapText="1"/>
    </xf>
    <xf numFmtId="9" fontId="1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0" fillId="0" borderId="0" xfId="0" applyFont="1"/>
    <xf numFmtId="0" fontId="22" fillId="0" borderId="0" xfId="0" applyFont="1" applyAlignment="1">
      <alignment wrapText="1"/>
    </xf>
    <xf numFmtId="0" fontId="0" fillId="15" borderId="0" xfId="0" applyFill="1"/>
    <xf numFmtId="2" fontId="0" fillId="0" borderId="0" xfId="0" applyNumberFormat="1"/>
    <xf numFmtId="0" fontId="24" fillId="15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0" borderId="10" xfId="0" applyFont="1" applyBorder="1" applyAlignment="1">
      <alignment horizontal="justify" vertical="top" wrapText="1"/>
    </xf>
    <xf numFmtId="4" fontId="26" fillId="15" borderId="0" xfId="0" applyNumberFormat="1" applyFont="1" applyFill="1"/>
    <xf numFmtId="164" fontId="24" fillId="0" borderId="10" xfId="0" applyNumberFormat="1" applyFont="1" applyFill="1" applyBorder="1" applyAlignment="1">
      <alignment horizontal="justify" vertical="top" wrapText="1"/>
    </xf>
    <xf numFmtId="0" fontId="21" fillId="15" borderId="0" xfId="0" applyNumberFormat="1" applyFont="1" applyFill="1" applyBorder="1" applyAlignment="1">
      <alignment vertical="center"/>
    </xf>
    <xf numFmtId="0" fontId="20" fillId="16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3" fillId="15" borderId="12" xfId="26" applyNumberFormat="1" applyFont="1" applyFill="1" applyAlignment="1" applyProtection="1">
      <alignment horizontal="justify" vertical="top" wrapText="1"/>
    </xf>
    <xf numFmtId="0" fontId="24" fillId="0" borderId="10" xfId="0" applyFont="1" applyBorder="1" applyAlignment="1">
      <alignment horizontal="left" vertical="top" wrapText="1"/>
    </xf>
    <xf numFmtId="4" fontId="24" fillId="0" borderId="10" xfId="0" applyNumberFormat="1" applyFont="1" applyFill="1" applyBorder="1" applyAlignment="1">
      <alignment horizontal="right" vertical="top"/>
    </xf>
    <xf numFmtId="164" fontId="24" fillId="16" borderId="10" xfId="27" applyNumberFormat="1" applyFont="1" applyFill="1" applyBorder="1" applyAlignment="1">
      <alignment horizontal="right" vertical="top"/>
    </xf>
    <xf numFmtId="164" fontId="24" fillId="0" borderId="10" xfId="0" applyNumberFormat="1" applyFont="1" applyFill="1" applyBorder="1" applyAlignment="1">
      <alignment horizontal="right" vertical="top"/>
    </xf>
    <xf numFmtId="0" fontId="24" fillId="15" borderId="10" xfId="0" applyFont="1" applyFill="1" applyBorder="1" applyAlignment="1">
      <alignment horizontal="left" vertical="top" wrapText="1"/>
    </xf>
    <xf numFmtId="0" fontId="20" fillId="15" borderId="10" xfId="0" applyFont="1" applyFill="1" applyBorder="1" applyAlignment="1">
      <alignment horizontal="left" vertical="top" wrapText="1"/>
    </xf>
    <xf numFmtId="3" fontId="20" fillId="15" borderId="10" xfId="0" applyNumberFormat="1" applyFont="1" applyFill="1" applyBorder="1" applyAlignment="1">
      <alignment horizontal="center" vertical="top" wrapText="1"/>
    </xf>
    <xf numFmtId="4" fontId="20" fillId="15" borderId="10" xfId="0" applyNumberFormat="1" applyFont="1" applyFill="1" applyBorder="1" applyAlignment="1">
      <alignment horizontal="right" vertical="top" wrapText="1"/>
    </xf>
    <xf numFmtId="165" fontId="20" fillId="15" borderId="10" xfId="0" applyNumberFormat="1" applyFont="1" applyFill="1" applyBorder="1" applyAlignment="1">
      <alignment horizontal="right" vertical="top" wrapText="1"/>
    </xf>
    <xf numFmtId="164" fontId="20" fillId="15" borderId="10" xfId="0" applyNumberFormat="1" applyFont="1" applyFill="1" applyBorder="1" applyAlignment="1">
      <alignment horizontal="right" vertical="top"/>
    </xf>
    <xf numFmtId="0" fontId="20" fillId="15" borderId="10" xfId="0" applyFont="1" applyFill="1" applyBorder="1" applyAlignment="1">
      <alignment horizontal="center" vertical="top" wrapText="1"/>
    </xf>
    <xf numFmtId="165" fontId="24" fillId="15" borderId="10" xfId="0" applyNumberFormat="1" applyFont="1" applyFill="1" applyBorder="1" applyAlignment="1">
      <alignment horizontal="right" vertical="top" wrapText="1"/>
    </xf>
    <xf numFmtId="164" fontId="24" fillId="15" borderId="10" xfId="0" applyNumberFormat="1" applyFont="1" applyFill="1" applyBorder="1" applyAlignment="1">
      <alignment horizontal="right" vertical="top"/>
    </xf>
    <xf numFmtId="0" fontId="24" fillId="15" borderId="11" xfId="0" applyFont="1" applyFill="1" applyBorder="1" applyAlignment="1">
      <alignment horizontal="center" vertical="top" wrapText="1"/>
    </xf>
    <xf numFmtId="165" fontId="24" fillId="15" borderId="11" xfId="0" applyNumberFormat="1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4" fontId="20" fillId="0" borderId="10" xfId="0" applyNumberFormat="1" applyFont="1" applyBorder="1" applyAlignment="1">
      <alignment horizontal="right" vertical="top"/>
    </xf>
    <xf numFmtId="164" fontId="20" fillId="16" borderId="10" xfId="0" applyNumberFormat="1" applyFont="1" applyFill="1" applyBorder="1" applyAlignment="1">
      <alignment horizontal="right" vertical="top" wrapText="1"/>
    </xf>
    <xf numFmtId="164" fontId="24" fillId="16" borderId="10" xfId="0" applyNumberFormat="1" applyFont="1" applyFill="1" applyBorder="1" applyAlignment="1">
      <alignment horizontal="right" vertical="top" wrapText="1"/>
    </xf>
    <xf numFmtId="164" fontId="24" fillId="16" borderId="11" xfId="0" applyNumberFormat="1" applyFont="1" applyFill="1" applyBorder="1" applyAlignment="1">
      <alignment horizontal="center" vertical="top" wrapText="1"/>
    </xf>
    <xf numFmtId="164" fontId="20" fillId="16" borderId="10" xfId="0" applyNumberFormat="1" applyFont="1" applyFill="1" applyBorder="1" applyAlignment="1">
      <alignment horizontal="right" vertical="top"/>
    </xf>
    <xf numFmtId="4" fontId="26" fillId="15" borderId="0" xfId="0" applyNumberFormat="1" applyFont="1" applyFill="1" applyAlignment="1">
      <alignment horizontal="justify"/>
    </xf>
    <xf numFmtId="4" fontId="0" fillId="0" borderId="0" xfId="0" applyNumberFormat="1" applyAlignment="1">
      <alignment horizontal="justify"/>
    </xf>
    <xf numFmtId="0" fontId="24" fillId="1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16" borderId="10" xfId="0" applyFont="1" applyFill="1" applyBorder="1" applyAlignment="1">
      <alignment horizontal="center" vertical="center" wrapText="1"/>
    </xf>
    <xf numFmtId="0" fontId="24" fillId="15" borderId="11" xfId="0" applyFont="1" applyFill="1" applyBorder="1" applyAlignment="1">
      <alignment horizontal="left" vertical="top" wrapText="1"/>
    </xf>
    <xf numFmtId="0" fontId="25" fillId="15" borderId="10" xfId="0" applyNumberFormat="1" applyFont="1" applyFill="1" applyBorder="1" applyAlignment="1">
      <alignment horizontal="center" vertical="center" wrapText="1"/>
    </xf>
    <xf numFmtId="164" fontId="24" fillId="15" borderId="11" xfId="0" applyNumberFormat="1" applyFont="1" applyFill="1" applyBorder="1" applyAlignment="1">
      <alignment horizontal="right" vertical="top"/>
    </xf>
    <xf numFmtId="0" fontId="21" fillId="15" borderId="0" xfId="0" applyNumberFormat="1" applyFont="1" applyFill="1" applyBorder="1" applyAlignment="1">
      <alignment horizontal="right" vertical="top"/>
    </xf>
    <xf numFmtId="164" fontId="24" fillId="0" borderId="10" xfId="0" applyNumberFormat="1" applyFont="1" applyBorder="1" applyAlignment="1">
      <alignment horizontal="right" vertical="top"/>
    </xf>
    <xf numFmtId="4" fontId="0" fillId="0" borderId="0" xfId="0" applyNumberFormat="1" applyFont="1" applyAlignment="1">
      <alignment horizontal="right" vertical="top"/>
    </xf>
    <xf numFmtId="4" fontId="24" fillId="0" borderId="10" xfId="0" applyNumberFormat="1" applyFont="1" applyBorder="1" applyAlignment="1">
      <alignment horizontal="justify" vertical="top" wrapText="1"/>
    </xf>
    <xf numFmtId="4" fontId="24" fillId="0" borderId="10" xfId="0" applyNumberFormat="1" applyFont="1" applyBorder="1" applyAlignment="1">
      <alignment horizontal="justify" vertical="top"/>
    </xf>
    <xf numFmtId="164" fontId="23" fillId="0" borderId="11" xfId="0" applyNumberFormat="1" applyFont="1" applyBorder="1" applyAlignment="1">
      <alignment horizontal="justify" vertical="top" wrapText="1"/>
    </xf>
    <xf numFmtId="2" fontId="23" fillId="0" borderId="11" xfId="0" applyNumberFormat="1" applyFont="1" applyBorder="1" applyAlignment="1">
      <alignment horizontal="justify" vertical="top" wrapText="1"/>
    </xf>
    <xf numFmtId="4" fontId="24" fillId="0" borderId="10" xfId="0" applyNumberFormat="1" applyFont="1" applyFill="1" applyBorder="1" applyAlignment="1">
      <alignment horizontal="justify" vertical="top" wrapText="1"/>
    </xf>
    <xf numFmtId="0" fontId="24" fillId="15" borderId="10" xfId="0" applyFont="1" applyFill="1" applyBorder="1" applyAlignment="1">
      <alignment horizontal="justify" vertical="top" wrapText="1"/>
    </xf>
    <xf numFmtId="164" fontId="24" fillId="0" borderId="10" xfId="0" applyNumberFormat="1" applyFont="1" applyBorder="1" applyAlignment="1">
      <alignment horizontal="justify" vertical="top" wrapText="1"/>
    </xf>
    <xf numFmtId="0" fontId="21" fillId="15" borderId="0" xfId="0" applyNumberFormat="1" applyFont="1" applyFill="1" applyBorder="1" applyAlignment="1">
      <alignment vertical="center"/>
    </xf>
    <xf numFmtId="0" fontId="20" fillId="15" borderId="11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</cellXfs>
  <cellStyles count="28">
    <cellStyle name="Normal" xfId="1"/>
    <cellStyle name="xl31" xfId="26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2"/>
    <cellStyle name="Процентный" xfId="27" builtinId="5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RowHeight="12.75" x14ac:dyDescent="0.2"/>
  <cols>
    <col min="1" max="1" width="44.5703125" customWidth="1"/>
    <col min="2" max="2" width="26.140625" customWidth="1"/>
    <col min="3" max="3" width="23.140625" customWidth="1"/>
    <col min="4" max="4" width="23.140625" style="1" customWidth="1"/>
    <col min="5" max="5" width="23.140625" customWidth="1"/>
    <col min="6" max="6" width="21.140625" style="8" hidden="1" customWidth="1"/>
    <col min="7" max="7" width="16.42578125" style="10" customWidth="1"/>
    <col min="8" max="8" width="67.7109375" style="39" customWidth="1"/>
    <col min="9" max="9" width="16.42578125" style="49" customWidth="1"/>
    <col min="10" max="10" width="57" style="40" customWidth="1"/>
    <col min="11" max="11" width="21.28515625" customWidth="1"/>
    <col min="12" max="12" width="16.28515625" customWidth="1"/>
  </cols>
  <sheetData>
    <row r="1" spans="1:10" ht="22.5" x14ac:dyDescent="0.2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2.5" x14ac:dyDescent="0.2">
      <c r="A2" s="12"/>
      <c r="B2" s="12"/>
      <c r="C2" s="12"/>
      <c r="D2" s="12"/>
      <c r="E2" s="12"/>
      <c r="F2" s="12"/>
      <c r="G2" s="12"/>
      <c r="H2" s="12"/>
      <c r="I2" s="47"/>
      <c r="J2" s="12"/>
    </row>
    <row r="3" spans="1:10" ht="15.75" x14ac:dyDescent="0.2">
      <c r="A3" s="58" t="s">
        <v>7</v>
      </c>
      <c r="B3" s="58" t="s">
        <v>8</v>
      </c>
      <c r="C3" s="60" t="s">
        <v>62</v>
      </c>
      <c r="D3" s="61"/>
      <c r="E3" s="62" t="s">
        <v>50</v>
      </c>
      <c r="F3" s="45"/>
      <c r="G3" s="62" t="s">
        <v>60</v>
      </c>
      <c r="H3" s="62" t="s">
        <v>52</v>
      </c>
      <c r="I3" s="62" t="s">
        <v>61</v>
      </c>
      <c r="J3" s="62" t="s">
        <v>30</v>
      </c>
    </row>
    <row r="4" spans="1:10" ht="103.5" customHeight="1" x14ac:dyDescent="0.2">
      <c r="A4" s="59"/>
      <c r="B4" s="59"/>
      <c r="C4" s="7" t="s">
        <v>48</v>
      </c>
      <c r="D4" s="7" t="s">
        <v>49</v>
      </c>
      <c r="E4" s="63"/>
      <c r="F4" s="13" t="s">
        <v>51</v>
      </c>
      <c r="G4" s="63"/>
      <c r="H4" s="63"/>
      <c r="I4" s="63"/>
      <c r="J4" s="63"/>
    </row>
    <row r="5" spans="1:10" ht="15.75" x14ac:dyDescent="0.2">
      <c r="A5" s="6">
        <v>1</v>
      </c>
      <c r="B5" s="41">
        <v>2</v>
      </c>
      <c r="C5" s="42">
        <v>3</v>
      </c>
      <c r="D5" s="42">
        <v>4</v>
      </c>
      <c r="E5" s="42">
        <v>5</v>
      </c>
      <c r="F5" s="43"/>
      <c r="G5" s="42">
        <v>6</v>
      </c>
      <c r="H5" s="6">
        <v>7</v>
      </c>
      <c r="I5" s="16">
        <v>8</v>
      </c>
      <c r="J5" s="6">
        <v>9</v>
      </c>
    </row>
    <row r="6" spans="1:10" ht="117" customHeight="1" x14ac:dyDescent="0.2">
      <c r="A6" s="18" t="s">
        <v>0</v>
      </c>
      <c r="B6" s="14" t="s">
        <v>31</v>
      </c>
      <c r="C6" s="19">
        <v>29495599681.580002</v>
      </c>
      <c r="D6" s="19">
        <v>32647453269.740002</v>
      </c>
      <c r="E6" s="19">
        <v>35449011848.650002</v>
      </c>
      <c r="F6" s="20">
        <f>D6/C6</f>
        <v>1.1068584338744036</v>
      </c>
      <c r="G6" s="21">
        <f>E6/C6</f>
        <v>1.2018406891651674</v>
      </c>
      <c r="H6" s="11" t="s">
        <v>42</v>
      </c>
      <c r="I6" s="48">
        <f t="shared" ref="I6:I24" si="0">E6/D6</f>
        <v>1.0858124692227276</v>
      </c>
      <c r="J6" s="11" t="s">
        <v>53</v>
      </c>
    </row>
    <row r="7" spans="1:10" ht="38.25" customHeight="1" x14ac:dyDescent="0.2">
      <c r="A7" s="9" t="s">
        <v>1</v>
      </c>
      <c r="B7" s="14" t="s">
        <v>32</v>
      </c>
      <c r="C7" s="19">
        <v>6647719000</v>
      </c>
      <c r="D7" s="19">
        <v>6647719000</v>
      </c>
      <c r="E7" s="19">
        <v>7757914087.7200003</v>
      </c>
      <c r="F7" s="20">
        <f t="shared" ref="F7:F24" si="1">D7/C7</f>
        <v>1</v>
      </c>
      <c r="G7" s="21">
        <f t="shared" ref="G7:G15" si="2">E7/C7</f>
        <v>1.1670039133302716</v>
      </c>
      <c r="H7" s="11" t="s">
        <v>54</v>
      </c>
      <c r="I7" s="48">
        <f>E7/D7</f>
        <v>1.1670039133302716</v>
      </c>
      <c r="J7" s="11" t="s">
        <v>55</v>
      </c>
    </row>
    <row r="8" spans="1:10" ht="26.25" customHeight="1" x14ac:dyDescent="0.2">
      <c r="A8" s="9" t="s">
        <v>2</v>
      </c>
      <c r="B8" s="14" t="s">
        <v>33</v>
      </c>
      <c r="C8" s="19">
        <v>9091451000</v>
      </c>
      <c r="D8" s="19">
        <v>9091451000</v>
      </c>
      <c r="E8" s="19">
        <v>9950444196.3999996</v>
      </c>
      <c r="F8" s="20">
        <f t="shared" si="1"/>
        <v>1</v>
      </c>
      <c r="G8" s="21">
        <f t="shared" si="2"/>
        <v>1.0944836194354455</v>
      </c>
      <c r="H8" s="11" t="s">
        <v>45</v>
      </c>
      <c r="I8" s="48">
        <f t="shared" si="0"/>
        <v>1.0944836194354455</v>
      </c>
      <c r="J8" s="11" t="s">
        <v>55</v>
      </c>
    </row>
    <row r="9" spans="1:10" ht="50.25" customHeight="1" x14ac:dyDescent="0.2">
      <c r="A9" s="9" t="s">
        <v>3</v>
      </c>
      <c r="B9" s="14" t="s">
        <v>34</v>
      </c>
      <c r="C9" s="19">
        <v>6318527504.8299999</v>
      </c>
      <c r="D9" s="19">
        <v>7133060200</v>
      </c>
      <c r="E9" s="19">
        <v>7298643957.5900002</v>
      </c>
      <c r="F9" s="20">
        <f t="shared" si="1"/>
        <v>1.1289117906897383</v>
      </c>
      <c r="G9" s="21">
        <f t="shared" si="2"/>
        <v>1.1551178580786079</v>
      </c>
      <c r="H9" s="11" t="s">
        <v>56</v>
      </c>
      <c r="I9" s="48">
        <f t="shared" si="0"/>
        <v>1.0232135651385643</v>
      </c>
      <c r="J9" s="11"/>
    </row>
    <row r="10" spans="1:10" ht="51.75" customHeight="1" x14ac:dyDescent="0.2">
      <c r="A10" s="9" t="s">
        <v>4</v>
      </c>
      <c r="B10" s="14" t="s">
        <v>35</v>
      </c>
      <c r="C10" s="19">
        <v>3886219000</v>
      </c>
      <c r="D10" s="19">
        <v>4789886292.7700005</v>
      </c>
      <c r="E10" s="19">
        <v>4810427799.3000002</v>
      </c>
      <c r="F10" s="20">
        <f t="shared" si="1"/>
        <v>1.232531232225976</v>
      </c>
      <c r="G10" s="21">
        <f t="shared" si="2"/>
        <v>1.2378169627856794</v>
      </c>
      <c r="H10" s="11" t="s">
        <v>57</v>
      </c>
      <c r="I10" s="48">
        <f t="shared" si="0"/>
        <v>1.0042885165272097</v>
      </c>
      <c r="J10" s="11"/>
    </row>
    <row r="11" spans="1:10" ht="99.75" customHeight="1" x14ac:dyDescent="0.2">
      <c r="A11" s="9" t="s">
        <v>5</v>
      </c>
      <c r="B11" s="14" t="s">
        <v>36</v>
      </c>
      <c r="C11" s="19">
        <v>2029021000</v>
      </c>
      <c r="D11" s="19">
        <v>2029021000</v>
      </c>
      <c r="E11" s="19">
        <v>2260026483.5500002</v>
      </c>
      <c r="F11" s="20">
        <f t="shared" si="1"/>
        <v>1</v>
      </c>
      <c r="G11" s="21">
        <f t="shared" si="2"/>
        <v>1.1138507110325622</v>
      </c>
      <c r="H11" s="11" t="s">
        <v>58</v>
      </c>
      <c r="I11" s="48">
        <f t="shared" si="0"/>
        <v>1.1138507110325622</v>
      </c>
      <c r="J11" s="11" t="s">
        <v>55</v>
      </c>
    </row>
    <row r="12" spans="1:10" ht="24" customHeight="1" x14ac:dyDescent="0.2">
      <c r="A12" s="9" t="s">
        <v>10</v>
      </c>
      <c r="B12" s="15" t="s">
        <v>37</v>
      </c>
      <c r="C12" s="19">
        <v>817086000</v>
      </c>
      <c r="D12" s="19">
        <v>817086000</v>
      </c>
      <c r="E12" s="19">
        <v>838665425.64999998</v>
      </c>
      <c r="F12" s="20">
        <f t="shared" si="1"/>
        <v>1</v>
      </c>
      <c r="G12" s="21">
        <f t="shared" si="2"/>
        <v>1.0264102256677998</v>
      </c>
      <c r="H12" s="11"/>
      <c r="I12" s="48">
        <f t="shared" si="0"/>
        <v>1.0264102256677998</v>
      </c>
      <c r="J12" s="11"/>
    </row>
    <row r="13" spans="1:10" ht="39.75" customHeight="1" x14ac:dyDescent="0.2">
      <c r="A13" s="9" t="s">
        <v>11</v>
      </c>
      <c r="B13" s="15" t="s">
        <v>38</v>
      </c>
      <c r="C13" s="19">
        <v>1008000</v>
      </c>
      <c r="D13" s="19">
        <v>1008000</v>
      </c>
      <c r="E13" s="19">
        <v>875377.2</v>
      </c>
      <c r="F13" s="20">
        <f t="shared" si="1"/>
        <v>1</v>
      </c>
      <c r="G13" s="21">
        <f t="shared" si="2"/>
        <v>0.86842976190476184</v>
      </c>
      <c r="H13" s="11" t="s">
        <v>14</v>
      </c>
      <c r="I13" s="48">
        <f t="shared" si="0"/>
        <v>0.86842976190476184</v>
      </c>
      <c r="J13" s="11" t="s">
        <v>55</v>
      </c>
    </row>
    <row r="14" spans="1:10" ht="35.25" customHeight="1" x14ac:dyDescent="0.2">
      <c r="A14" s="9" t="s">
        <v>12</v>
      </c>
      <c r="B14" s="15" t="s">
        <v>39</v>
      </c>
      <c r="C14" s="19">
        <v>23000</v>
      </c>
      <c r="D14" s="19">
        <v>23000</v>
      </c>
      <c r="E14" s="19">
        <v>14673</v>
      </c>
      <c r="F14" s="20">
        <f t="shared" si="1"/>
        <v>1</v>
      </c>
      <c r="G14" s="21">
        <f t="shared" si="2"/>
        <v>0.63795652173913042</v>
      </c>
      <c r="H14" s="11" t="s">
        <v>59</v>
      </c>
      <c r="I14" s="48">
        <f t="shared" si="0"/>
        <v>0.63795652173913042</v>
      </c>
      <c r="J14" s="11" t="s">
        <v>55</v>
      </c>
    </row>
    <row r="15" spans="1:10" ht="51.75" customHeight="1" x14ac:dyDescent="0.2">
      <c r="A15" s="9" t="s">
        <v>13</v>
      </c>
      <c r="B15" s="15" t="s">
        <v>40</v>
      </c>
      <c r="C15" s="19">
        <v>1472000</v>
      </c>
      <c r="D15" s="19">
        <v>1472000</v>
      </c>
      <c r="E15" s="19">
        <v>1664868.52</v>
      </c>
      <c r="F15" s="20">
        <f t="shared" si="1"/>
        <v>1</v>
      </c>
      <c r="G15" s="21">
        <f t="shared" si="2"/>
        <v>1.1310248097826088</v>
      </c>
      <c r="H15" s="11" t="s">
        <v>41</v>
      </c>
      <c r="I15" s="48">
        <f t="shared" si="0"/>
        <v>1.1310248097826088</v>
      </c>
      <c r="J15" s="11" t="s">
        <v>55</v>
      </c>
    </row>
    <row r="16" spans="1:10" s="2" customFormat="1" ht="69" customHeight="1" x14ac:dyDescent="0.2">
      <c r="A16" s="22" t="s">
        <v>6</v>
      </c>
      <c r="B16" s="16" t="s">
        <v>9</v>
      </c>
      <c r="C16" s="19">
        <f>C6-SUM(C7:C15)</f>
        <v>703073176.75</v>
      </c>
      <c r="D16" s="19">
        <f>D6-SUM(D7:D15)</f>
        <v>2136726776.9700012</v>
      </c>
      <c r="E16" s="19">
        <f>E6-SUM(E7:E15)</f>
        <v>2530334979.7200012</v>
      </c>
      <c r="F16" s="20">
        <f t="shared" si="1"/>
        <v>3.039124301181785</v>
      </c>
      <c r="G16" s="21">
        <f>E16/C16</f>
        <v>3.5989638964988453</v>
      </c>
      <c r="H16" s="11" t="s">
        <v>43</v>
      </c>
      <c r="I16" s="48">
        <f t="shared" si="0"/>
        <v>1.1842108251707122</v>
      </c>
      <c r="J16" s="11" t="s">
        <v>44</v>
      </c>
    </row>
    <row r="17" spans="1:12" ht="40.5" customHeight="1" x14ac:dyDescent="0.2">
      <c r="A17" s="23" t="s">
        <v>15</v>
      </c>
      <c r="B17" s="24" t="s">
        <v>24</v>
      </c>
      <c r="C17" s="25">
        <v>29616310100.02</v>
      </c>
      <c r="D17" s="26">
        <v>30213661804.919998</v>
      </c>
      <c r="E17" s="26">
        <v>32504631784.060001</v>
      </c>
      <c r="F17" s="35">
        <f t="shared" si="1"/>
        <v>1.0201696870029597</v>
      </c>
      <c r="G17" s="27">
        <f t="shared" ref="G17:G24" si="3">E17/C17</f>
        <v>1.0975246975158479</v>
      </c>
      <c r="H17" s="51" t="s">
        <v>47</v>
      </c>
      <c r="I17" s="48">
        <f t="shared" si="0"/>
        <v>1.0758256312635015</v>
      </c>
      <c r="J17" s="51" t="s">
        <v>47</v>
      </c>
      <c r="L17" s="5"/>
    </row>
    <row r="18" spans="1:12" ht="57" customHeight="1" x14ac:dyDescent="0.2">
      <c r="A18" s="23" t="s">
        <v>16</v>
      </c>
      <c r="B18" s="28" t="s">
        <v>25</v>
      </c>
      <c r="C18" s="26">
        <v>29201150621.32</v>
      </c>
      <c r="D18" s="26">
        <v>29909903821.32</v>
      </c>
      <c r="E18" s="26">
        <v>32001577148.099998</v>
      </c>
      <c r="F18" s="35">
        <f t="shared" si="1"/>
        <v>1.0242714134518567</v>
      </c>
      <c r="G18" s="27">
        <f t="shared" si="3"/>
        <v>1.0959012390674558</v>
      </c>
      <c r="H18" s="50" t="s">
        <v>64</v>
      </c>
      <c r="I18" s="48">
        <f t="shared" si="0"/>
        <v>1.06993246582388</v>
      </c>
      <c r="J18" s="50" t="s">
        <v>64</v>
      </c>
    </row>
    <row r="19" spans="1:12" ht="36" customHeight="1" x14ac:dyDescent="0.2">
      <c r="A19" s="22" t="s">
        <v>17</v>
      </c>
      <c r="B19" s="16" t="s">
        <v>26</v>
      </c>
      <c r="C19" s="29">
        <v>14518867200</v>
      </c>
      <c r="D19" s="29">
        <v>14518867200</v>
      </c>
      <c r="E19" s="29">
        <v>14919431900</v>
      </c>
      <c r="F19" s="36">
        <f t="shared" si="1"/>
        <v>1</v>
      </c>
      <c r="G19" s="30">
        <f t="shared" si="3"/>
        <v>1.0275892529687165</v>
      </c>
      <c r="H19" s="17"/>
      <c r="I19" s="48">
        <f t="shared" si="0"/>
        <v>1.0275892529687165</v>
      </c>
      <c r="J19" s="17"/>
    </row>
    <row r="20" spans="1:12" ht="232.5" customHeight="1" x14ac:dyDescent="0.2">
      <c r="A20" s="22" t="s">
        <v>18</v>
      </c>
      <c r="B20" s="16" t="s">
        <v>27</v>
      </c>
      <c r="C20" s="29">
        <v>10316295800</v>
      </c>
      <c r="D20" s="29">
        <v>10185032200</v>
      </c>
      <c r="E20" s="29">
        <v>11316149332.73</v>
      </c>
      <c r="F20" s="36">
        <f t="shared" si="1"/>
        <v>0.98727609187010712</v>
      </c>
      <c r="G20" s="30">
        <f t="shared" si="3"/>
        <v>1.0969198200704946</v>
      </c>
      <c r="H20" s="11" t="s">
        <v>66</v>
      </c>
      <c r="I20" s="21">
        <f t="shared" si="0"/>
        <v>1.1110568047816285</v>
      </c>
      <c r="J20" s="54" t="s">
        <v>67</v>
      </c>
    </row>
    <row r="21" spans="1:12" ht="39.75" customHeight="1" x14ac:dyDescent="0.2">
      <c r="A21" s="44" t="s">
        <v>19</v>
      </c>
      <c r="B21" s="31" t="s">
        <v>28</v>
      </c>
      <c r="C21" s="32">
        <v>2702415200</v>
      </c>
      <c r="D21" s="32">
        <v>2703655200</v>
      </c>
      <c r="E21" s="32">
        <v>2597832953.2600002</v>
      </c>
      <c r="F21" s="37">
        <f t="shared" si="1"/>
        <v>1.0004588488105011</v>
      </c>
      <c r="G21" s="46">
        <f t="shared" si="3"/>
        <v>0.96130045200308234</v>
      </c>
      <c r="H21" s="52"/>
      <c r="I21" s="48">
        <f t="shared" si="0"/>
        <v>0.96085956273566253</v>
      </c>
      <c r="J21" s="53"/>
      <c r="K21" s="3"/>
    </row>
    <row r="22" spans="1:12" ht="250.5" customHeight="1" x14ac:dyDescent="0.2">
      <c r="A22" s="22" t="s">
        <v>20</v>
      </c>
      <c r="B22" s="16" t="s">
        <v>29</v>
      </c>
      <c r="C22" s="29">
        <v>1663572421.3199999</v>
      </c>
      <c r="D22" s="29">
        <v>2502349221.3200002</v>
      </c>
      <c r="E22" s="29">
        <v>3168162962.1100001</v>
      </c>
      <c r="F22" s="36">
        <f t="shared" si="1"/>
        <v>1.5042021551033249</v>
      </c>
      <c r="G22" s="30">
        <f t="shared" si="3"/>
        <v>1.9044334478664584</v>
      </c>
      <c r="H22" s="9" t="s">
        <v>68</v>
      </c>
      <c r="I22" s="48">
        <f t="shared" si="0"/>
        <v>1.2660754682509023</v>
      </c>
      <c r="J22" s="9" t="s">
        <v>69</v>
      </c>
    </row>
    <row r="23" spans="1:12" ht="72" customHeight="1" x14ac:dyDescent="0.2">
      <c r="A23" s="23" t="s">
        <v>21</v>
      </c>
      <c r="B23" s="33" t="s">
        <v>22</v>
      </c>
      <c r="C23" s="26">
        <f>C17-C18</f>
        <v>415159478.70000076</v>
      </c>
      <c r="D23" s="26">
        <f t="shared" ref="D23" si="4">D17-D18</f>
        <v>303757983.59999847</v>
      </c>
      <c r="E23" s="26">
        <f>E17-E18</f>
        <v>503054635.9600029</v>
      </c>
      <c r="F23" s="35">
        <f t="shared" si="1"/>
        <v>0.73166577950035838</v>
      </c>
      <c r="G23" s="27">
        <f t="shared" si="3"/>
        <v>1.2117142008541644</v>
      </c>
      <c r="H23" s="55" t="s">
        <v>65</v>
      </c>
      <c r="I23" s="48">
        <f t="shared" si="0"/>
        <v>1.6561034215398494</v>
      </c>
      <c r="J23" s="55" t="s">
        <v>65</v>
      </c>
    </row>
    <row r="24" spans="1:12" ht="39.75" customHeight="1" x14ac:dyDescent="0.2">
      <c r="A24" s="23" t="s">
        <v>23</v>
      </c>
      <c r="B24" s="33" t="s">
        <v>22</v>
      </c>
      <c r="C24" s="34">
        <v>59111909781.599998</v>
      </c>
      <c r="D24" s="34">
        <v>62861115074.660004</v>
      </c>
      <c r="E24" s="34">
        <v>67953643632.709999</v>
      </c>
      <c r="F24" s="38">
        <f t="shared" si="1"/>
        <v>1.063425548369392</v>
      </c>
      <c r="G24" s="27">
        <f t="shared" si="3"/>
        <v>1.149576183273006</v>
      </c>
      <c r="H24" s="56" t="s">
        <v>46</v>
      </c>
      <c r="I24" s="48">
        <f t="shared" si="0"/>
        <v>1.0810123802608593</v>
      </c>
      <c r="J24" s="56" t="s">
        <v>46</v>
      </c>
    </row>
    <row r="27" spans="1:12" x14ac:dyDescent="0.2">
      <c r="A27" s="4"/>
    </row>
    <row r="28" spans="1:12" x14ac:dyDescent="0.2">
      <c r="E28" s="5"/>
    </row>
  </sheetData>
  <mergeCells count="9">
    <mergeCell ref="A1:J1"/>
    <mergeCell ref="A3:A4"/>
    <mergeCell ref="B3:B4"/>
    <mergeCell ref="C3:D3"/>
    <mergeCell ref="E3:E4"/>
    <mergeCell ref="G3:G4"/>
    <mergeCell ref="H3:H4"/>
    <mergeCell ref="I3:I4"/>
    <mergeCell ref="J3:J4"/>
  </mergeCells>
  <conditionalFormatting sqref="H23">
    <cfRule type="duplicateValues" dxfId="1" priority="3"/>
  </conditionalFormatting>
  <conditionalFormatting sqref="J23">
    <cfRule type="duplicateValues" dxfId="0" priority="1"/>
  </conditionalFormatting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2023-05-30T09:13:46Z</dcterms:modified>
</cp:coreProperties>
</file>